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uckeyemailosu-my.sharepoint.com/personal/calinger-yoak_1_osu_edu/Documents/climate change lab/Files for Submission 2/"/>
    </mc:Choice>
  </mc:AlternateContent>
  <xr:revisionPtr revIDLastSave="87" documentId="8_{E87199B2-5E2C-45AB-B69D-D4F2C2055F3A}" xr6:coauthVersionLast="47" xr6:coauthVersionMax="47" xr10:uidLastSave="{DBD3256E-FAAF-4980-8873-BA37F7641183}"/>
  <bookViews>
    <workbookView xWindow="-120" yWindow="-120" windowWidth="20730" windowHeight="11040" xr2:uid="{01F33522-DB0C-4073-AD66-DCBC40A1DC8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" i="1" l="1"/>
  <c r="L12" i="1"/>
  <c r="M12" i="1"/>
  <c r="J12" i="1"/>
  <c r="J11" i="1"/>
  <c r="K11" i="1"/>
  <c r="L11" i="1"/>
  <c r="M11" i="1"/>
  <c r="K9" i="1"/>
  <c r="L9" i="1"/>
  <c r="M9" i="1"/>
  <c r="J9" i="1"/>
  <c r="K8" i="1"/>
  <c r="L8" i="1"/>
  <c r="M8" i="1"/>
  <c r="J8" i="1"/>
  <c r="K10" i="1"/>
  <c r="L10" i="1"/>
  <c r="M10" i="1"/>
  <c r="J10" i="1"/>
  <c r="K7" i="1"/>
  <c r="L7" i="1"/>
  <c r="M7" i="1"/>
  <c r="J7" i="1"/>
  <c r="K6" i="1"/>
  <c r="L6" i="1"/>
  <c r="M6" i="1"/>
  <c r="J6" i="1"/>
  <c r="M2" i="1"/>
  <c r="L2" i="1"/>
  <c r="K2" i="1"/>
  <c r="J2" i="1"/>
</calcChain>
</file>

<file path=xl/sharedStrings.xml><?xml version="1.0" encoding="utf-8"?>
<sst xmlns="http://schemas.openxmlformats.org/spreadsheetml/2006/main" count="49" uniqueCount="23">
  <si>
    <t>Year</t>
  </si>
  <si>
    <t>Observation Period</t>
  </si>
  <si>
    <t>Modern</t>
  </si>
  <si>
    <t>Historic</t>
  </si>
  <si>
    <t>Species</t>
  </si>
  <si>
    <t>P-value</t>
  </si>
  <si>
    <t>Mean BB Historic</t>
  </si>
  <si>
    <t>Mean BB Modern</t>
  </si>
  <si>
    <t>Std. Dev Historic</t>
  </si>
  <si>
    <t>Std. Dev Modern</t>
  </si>
  <si>
    <t>BB shift</t>
  </si>
  <si>
    <t>Std. Error Historic</t>
  </si>
  <si>
    <t>Std. Error Modern</t>
  </si>
  <si>
    <t>Values are the day of year (DOY) for budburst in the four focal species for both the historic and modern observation periods.</t>
  </si>
  <si>
    <t>White Oak</t>
  </si>
  <si>
    <t>Staghorn Sumac</t>
  </si>
  <si>
    <t>Cottonwood</t>
  </si>
  <si>
    <t>Black Walnut</t>
  </si>
  <si>
    <t>White Oak Budburst (DOY)</t>
  </si>
  <si>
    <t>Staghorn Sumac Budburst (DOY)</t>
  </si>
  <si>
    <t>Cottonwood Budburst (DOY)</t>
  </si>
  <si>
    <t>Black Walnut Budburst (DOY)</t>
  </si>
  <si>
    <t>Note that students may also create 4 individual graphs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</si>
</sst>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Comparison of historic and modern budburst timing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Sheet1!$I$6</c:f>
              <c:strCache>
                <c:ptCount val="1"/>
                <c:pt idx="0">
                  <c:v>Mean BB Historic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Sheet1!$J$11:$M$11</c:f>
                <c:numCache>
                  <c:formatCode>General</c:formatCode>
                  <c:ptCount val="4"/>
                  <c:pt idx="0">
                    <c:v>1.4191475138055418</c:v>
                  </c:pt>
                  <c:pt idx="1">
                    <c:v>2.3307277118244993</c:v>
                  </c:pt>
                  <c:pt idx="2">
                    <c:v>1.3961899602950734</c:v>
                  </c:pt>
                  <c:pt idx="3">
                    <c:v>1.6930375601567944</c:v>
                  </c:pt>
                </c:numCache>
              </c:numRef>
            </c:plus>
            <c:minus>
              <c:numRef>
                <c:f>Sheet1!$J$11:$M$11</c:f>
                <c:numCache>
                  <c:formatCode>General</c:formatCode>
                  <c:ptCount val="4"/>
                  <c:pt idx="0">
                    <c:v>1.4191475138055418</c:v>
                  </c:pt>
                  <c:pt idx="1">
                    <c:v>2.3307277118244993</c:v>
                  </c:pt>
                  <c:pt idx="2">
                    <c:v>1.3961899602950734</c:v>
                  </c:pt>
                  <c:pt idx="3">
                    <c:v>1.6930375601567944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Sheet1!$J$5:$M$5</c:f>
              <c:strCache>
                <c:ptCount val="4"/>
                <c:pt idx="0">
                  <c:v>White Oak</c:v>
                </c:pt>
                <c:pt idx="1">
                  <c:v>Staghorn Sumac</c:v>
                </c:pt>
                <c:pt idx="2">
                  <c:v>Cottonwood</c:v>
                </c:pt>
                <c:pt idx="3">
                  <c:v>Black Walnut</c:v>
                </c:pt>
              </c:strCache>
            </c:strRef>
          </c:cat>
          <c:val>
            <c:numRef>
              <c:f>Sheet1!$J$6:$M$6</c:f>
              <c:numCache>
                <c:formatCode>0.00</c:formatCode>
                <c:ptCount val="4"/>
                <c:pt idx="0">
                  <c:v>126.61111111111111</c:v>
                </c:pt>
                <c:pt idx="1">
                  <c:v>125.875</c:v>
                </c:pt>
                <c:pt idx="2">
                  <c:v>119.83333333333333</c:v>
                </c:pt>
                <c:pt idx="3">
                  <c:v>127.22222222222223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51-41B1-BAFD-30160D313424}"/>
            </c:ext>
          </c:extLst>
        </c:ser>
        <c:ser>
          <c:idx val="1"/>
          <c:order val="1"/>
          <c:tx>
            <c:strRef>
              <c:f>Sheet1!$I$7</c:f>
              <c:strCache>
                <c:ptCount val="1"/>
                <c:pt idx="0">
                  <c:v>Mean BB Modern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Sheet1!$J$12:$M$12</c:f>
                <c:numCache>
                  <c:formatCode>General</c:formatCode>
                  <c:ptCount val="4"/>
                  <c:pt idx="0">
                    <c:v>6.2632739042771615</c:v>
                  </c:pt>
                  <c:pt idx="1">
                    <c:v>7.0751395745950356</c:v>
                  </c:pt>
                  <c:pt idx="2">
                    <c:v>5.2161863463645535</c:v>
                  </c:pt>
                  <c:pt idx="3">
                    <c:v>4.8665182625774657</c:v>
                  </c:pt>
                </c:numCache>
              </c:numRef>
            </c:plus>
            <c:minus>
              <c:numRef>
                <c:f>Sheet1!$J$12:$M$12</c:f>
                <c:numCache>
                  <c:formatCode>General</c:formatCode>
                  <c:ptCount val="4"/>
                  <c:pt idx="0">
                    <c:v>6.2632739042771615</c:v>
                  </c:pt>
                  <c:pt idx="1">
                    <c:v>7.0751395745950356</c:v>
                  </c:pt>
                  <c:pt idx="2">
                    <c:v>5.2161863463645535</c:v>
                  </c:pt>
                  <c:pt idx="3">
                    <c:v>4.8665182625774657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Sheet1!$J$5:$M$5</c:f>
              <c:strCache>
                <c:ptCount val="4"/>
                <c:pt idx="0">
                  <c:v>White Oak</c:v>
                </c:pt>
                <c:pt idx="1">
                  <c:v>Staghorn Sumac</c:v>
                </c:pt>
                <c:pt idx="2">
                  <c:v>Cottonwood</c:v>
                </c:pt>
                <c:pt idx="3">
                  <c:v>Black Walnut</c:v>
                </c:pt>
              </c:strCache>
            </c:strRef>
          </c:cat>
          <c:val>
            <c:numRef>
              <c:f>Sheet1!$J$7:$M$7</c:f>
              <c:numCache>
                <c:formatCode>0.00</c:formatCode>
                <c:ptCount val="4"/>
                <c:pt idx="0">
                  <c:v>119.06000000000002</c:v>
                </c:pt>
                <c:pt idx="1">
                  <c:v>116.73999999999998</c:v>
                </c:pt>
                <c:pt idx="2">
                  <c:v>119.05999999999999</c:v>
                </c:pt>
                <c:pt idx="3">
                  <c:v>116.3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51-41B1-BAFD-30160D3134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26038544"/>
        <c:axId val="926038960"/>
      </c:barChart>
      <c:catAx>
        <c:axId val="926038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6038960"/>
        <c:crosses val="autoZero"/>
        <c:auto val="1"/>
        <c:lblAlgn val="ctr"/>
        <c:lblOffset val="100"/>
        <c:noMultiLvlLbl val="0"/>
      </c:catAx>
      <c:valAx>
        <c:axId val="926038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Budburst DOY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6038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278606</xdr:colOff>
      <xdr:row>0</xdr:row>
      <xdr:rowOff>209550</xdr:rowOff>
    </xdr:from>
    <xdr:to>
      <xdr:col>23</xdr:col>
      <xdr:colOff>392906</xdr:colOff>
      <xdr:row>20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A82B172-5680-724B-D085-ABA619428BF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DA6E3-8FD1-4D35-850F-20F82CA12040}">
  <dimension ref="A1:M26"/>
  <sheetViews>
    <sheetView tabSelected="1" topLeftCell="G1" zoomScale="80" zoomScaleNormal="80" workbookViewId="0">
      <selection activeCell="I15" sqref="I15"/>
    </sheetView>
  </sheetViews>
  <sheetFormatPr defaultRowHeight="15" x14ac:dyDescent="0.25"/>
  <cols>
    <col min="2" max="2" width="13" bestFit="1" customWidth="1"/>
    <col min="3" max="3" width="17.140625" customWidth="1"/>
    <col min="4" max="4" width="17.42578125" customWidth="1"/>
    <col min="5" max="5" width="20.5703125" customWidth="1"/>
    <col min="6" max="6" width="20.28515625" customWidth="1"/>
    <col min="9" max="9" width="18" bestFit="1" customWidth="1"/>
    <col min="10" max="10" width="13.42578125" customWidth="1"/>
    <col min="11" max="11" width="22.7109375" customWidth="1"/>
    <col min="12" max="12" width="18.5703125" customWidth="1"/>
    <col min="13" max="13" width="14.85546875" customWidth="1"/>
  </cols>
  <sheetData>
    <row r="1" spans="1:13" ht="60" x14ac:dyDescent="0.25">
      <c r="A1" s="1" t="s">
        <v>0</v>
      </c>
      <c r="B1" s="2" t="s">
        <v>1</v>
      </c>
      <c r="C1" s="2" t="s">
        <v>18</v>
      </c>
      <c r="D1" s="2" t="s">
        <v>19</v>
      </c>
      <c r="E1" s="2" t="s">
        <v>20</v>
      </c>
      <c r="F1" s="2" t="s">
        <v>21</v>
      </c>
      <c r="I1" s="1" t="s">
        <v>4</v>
      </c>
      <c r="J1" s="2" t="s">
        <v>14</v>
      </c>
      <c r="K1" s="2" t="s">
        <v>15</v>
      </c>
      <c r="L1" s="2" t="s">
        <v>16</v>
      </c>
      <c r="M1" s="2" t="s">
        <v>17</v>
      </c>
    </row>
    <row r="2" spans="1:13" x14ac:dyDescent="0.25">
      <c r="A2" s="1">
        <v>2010</v>
      </c>
      <c r="B2" s="1" t="s">
        <v>2</v>
      </c>
      <c r="C2" s="1">
        <v>104.9</v>
      </c>
      <c r="D2" s="1">
        <v>104.8</v>
      </c>
      <c r="E2" s="1">
        <v>103.7</v>
      </c>
      <c r="F2" s="1">
        <v>108.3</v>
      </c>
      <c r="I2" s="4" t="s">
        <v>5</v>
      </c>
      <c r="J2" s="5">
        <f>_xlfn.T.TEST(C2:C6,C7:C24,1,2)</f>
        <v>4.082912652528143E-2</v>
      </c>
      <c r="K2" s="4">
        <f>_xlfn.T.TEST(D2:D6,D8:D23,1,2)</f>
        <v>6.0984791244435982E-2</v>
      </c>
      <c r="L2" s="4">
        <f>_xlfn.T.TEST(E2:E6,E7:E24,1,2)</f>
        <v>0.41878429494925623</v>
      </c>
      <c r="M2" s="5">
        <f>_xlfn.T.TEST(F2:F6,F7:F24,1,2)</f>
        <v>6.7956798100796629E-3</v>
      </c>
    </row>
    <row r="3" spans="1:13" x14ac:dyDescent="0.25">
      <c r="A3" s="1">
        <v>2011</v>
      </c>
      <c r="B3" s="1" t="s">
        <v>2</v>
      </c>
      <c r="C3" s="1">
        <v>129.9</v>
      </c>
      <c r="D3" s="1">
        <v>131</v>
      </c>
      <c r="E3" s="1">
        <v>127.7</v>
      </c>
      <c r="F3" s="1">
        <v>127.2</v>
      </c>
      <c r="I3" s="3"/>
      <c r="J3" s="3"/>
      <c r="K3" s="3"/>
      <c r="L3" s="3"/>
      <c r="M3" s="3"/>
    </row>
    <row r="4" spans="1:13" x14ac:dyDescent="0.25">
      <c r="A4" s="1">
        <v>2012</v>
      </c>
      <c r="B4" s="1" t="s">
        <v>2</v>
      </c>
      <c r="C4" s="1">
        <v>102.9</v>
      </c>
      <c r="D4" s="1">
        <v>95.1</v>
      </c>
      <c r="E4" s="1">
        <v>109.4</v>
      </c>
      <c r="F4" s="1">
        <v>101.7</v>
      </c>
      <c r="I4" s="3"/>
      <c r="J4" s="3"/>
      <c r="K4" s="3"/>
      <c r="L4" s="3"/>
      <c r="M4" s="3"/>
    </row>
    <row r="5" spans="1:13" x14ac:dyDescent="0.25">
      <c r="A5" s="1">
        <v>2013</v>
      </c>
      <c r="B5" s="1" t="s">
        <v>2</v>
      </c>
      <c r="C5" s="1">
        <v>126</v>
      </c>
      <c r="D5" s="1">
        <v>126</v>
      </c>
      <c r="E5" s="1">
        <v>125.5</v>
      </c>
      <c r="F5" s="1">
        <v>124.3</v>
      </c>
      <c r="I5" s="1" t="s">
        <v>4</v>
      </c>
      <c r="J5" s="2" t="s">
        <v>14</v>
      </c>
      <c r="K5" s="2" t="s">
        <v>15</v>
      </c>
      <c r="L5" s="2" t="s">
        <v>16</v>
      </c>
      <c r="M5" s="2" t="s">
        <v>17</v>
      </c>
    </row>
    <row r="6" spans="1:13" x14ac:dyDescent="0.25">
      <c r="A6" s="1">
        <v>2014</v>
      </c>
      <c r="B6" s="1" t="s">
        <v>2</v>
      </c>
      <c r="C6" s="1">
        <v>131.6</v>
      </c>
      <c r="D6" s="1">
        <v>126.8</v>
      </c>
      <c r="E6" s="1">
        <v>129</v>
      </c>
      <c r="F6" s="1">
        <v>120</v>
      </c>
      <c r="I6" s="4" t="s">
        <v>6</v>
      </c>
      <c r="J6" s="6">
        <f>AVERAGE(C7:C24)</f>
        <v>126.61111111111111</v>
      </c>
      <c r="K6" s="6">
        <f t="shared" ref="K6:M6" si="0">AVERAGE(D7:D24)</f>
        <v>125.875</v>
      </c>
      <c r="L6" s="6">
        <f t="shared" si="0"/>
        <v>119.83333333333333</v>
      </c>
      <c r="M6" s="6">
        <f t="shared" si="0"/>
        <v>127.22222222222223</v>
      </c>
    </row>
    <row r="7" spans="1:13" x14ac:dyDescent="0.25">
      <c r="A7" s="1">
        <v>1883</v>
      </c>
      <c r="B7" s="1" t="s">
        <v>3</v>
      </c>
      <c r="C7" s="1">
        <v>128</v>
      </c>
      <c r="D7" s="1"/>
      <c r="E7" s="1">
        <v>115</v>
      </c>
      <c r="F7" s="1">
        <v>132</v>
      </c>
      <c r="I7" s="4" t="s">
        <v>7</v>
      </c>
      <c r="J7" s="6">
        <f>AVERAGE(C2:C6)</f>
        <v>119.06000000000002</v>
      </c>
      <c r="K7" s="6">
        <f t="shared" ref="K7:M7" si="1">AVERAGE(D2:D6)</f>
        <v>116.73999999999998</v>
      </c>
      <c r="L7" s="6">
        <f t="shared" si="1"/>
        <v>119.05999999999999</v>
      </c>
      <c r="M7" s="6">
        <f t="shared" si="1"/>
        <v>116.3</v>
      </c>
    </row>
    <row r="8" spans="1:13" x14ac:dyDescent="0.25">
      <c r="A8" s="1">
        <v>1884</v>
      </c>
      <c r="B8" s="1" t="s">
        <v>3</v>
      </c>
      <c r="C8" s="1">
        <v>127</v>
      </c>
      <c r="D8" s="1">
        <v>126</v>
      </c>
      <c r="E8" s="1">
        <v>120</v>
      </c>
      <c r="F8" s="1">
        <v>127</v>
      </c>
      <c r="I8" s="4" t="s">
        <v>8</v>
      </c>
      <c r="J8" s="6">
        <f>_xlfn.STDEV.S(C7:C24)</f>
        <v>6.0209329830955687</v>
      </c>
      <c r="K8" s="6">
        <f t="shared" ref="K8:M8" si="2">_xlfn.STDEV.S(D7:D24)</f>
        <v>9.3229108472979973</v>
      </c>
      <c r="L8" s="6">
        <f t="shared" si="2"/>
        <v>5.9235323324953368</v>
      </c>
      <c r="M8" s="6">
        <f t="shared" si="2"/>
        <v>7.1829500375423798</v>
      </c>
    </row>
    <row r="9" spans="1:13" x14ac:dyDescent="0.25">
      <c r="A9" s="1">
        <v>1885</v>
      </c>
      <c r="B9" s="1" t="s">
        <v>3</v>
      </c>
      <c r="C9" s="1">
        <v>133</v>
      </c>
      <c r="D9" s="1">
        <v>141</v>
      </c>
      <c r="E9" s="1">
        <v>114</v>
      </c>
      <c r="F9" s="1">
        <v>139</v>
      </c>
      <c r="I9" s="4" t="s">
        <v>9</v>
      </c>
      <c r="J9" s="6">
        <f>_xlfn.STDEV.S(C2:C6)</f>
        <v>14.005106211664245</v>
      </c>
      <c r="K9" s="6">
        <f t="shared" ref="K9:M9" si="3">_xlfn.STDEV.S(D2:D6)</f>
        <v>15.820493039093444</v>
      </c>
      <c r="L9" s="6">
        <f t="shared" si="3"/>
        <v>11.663747253777405</v>
      </c>
      <c r="M9" s="6">
        <f t="shared" si="3"/>
        <v>10.881865648867384</v>
      </c>
    </row>
    <row r="10" spans="1:13" x14ac:dyDescent="0.25">
      <c r="A10" s="1">
        <v>1886</v>
      </c>
      <c r="B10" s="1" t="s">
        <v>3</v>
      </c>
      <c r="C10" s="1">
        <v>114</v>
      </c>
      <c r="D10" s="1">
        <v>113</v>
      </c>
      <c r="E10" s="1">
        <v>112</v>
      </c>
      <c r="F10" s="1">
        <v>118</v>
      </c>
      <c r="I10" s="4" t="s">
        <v>10</v>
      </c>
      <c r="J10" s="6">
        <f>J7-J6</f>
        <v>-7.5511111111110978</v>
      </c>
      <c r="K10" s="6">
        <f t="shared" ref="K10:M10" si="4">K7-K6</f>
        <v>-9.1350000000000193</v>
      </c>
      <c r="L10" s="6">
        <f t="shared" si="4"/>
        <v>-0.77333333333334053</v>
      </c>
      <c r="M10" s="6">
        <f t="shared" si="4"/>
        <v>-10.922222222222231</v>
      </c>
    </row>
    <row r="11" spans="1:13" x14ac:dyDescent="0.25">
      <c r="A11" s="1">
        <v>1887</v>
      </c>
      <c r="B11" s="1" t="s">
        <v>3</v>
      </c>
      <c r="C11" s="1">
        <v>130</v>
      </c>
      <c r="D11" s="1">
        <v>128</v>
      </c>
      <c r="E11" s="1">
        <v>129</v>
      </c>
      <c r="F11" s="1">
        <v>140</v>
      </c>
      <c r="I11" s="4" t="s">
        <v>11</v>
      </c>
      <c r="J11" s="6">
        <f>STDEV(C7:C24)/SQRT(COUNT(C7:C24))</f>
        <v>1.4191475138055418</v>
      </c>
      <c r="K11" s="6">
        <f t="shared" ref="K11:M11" si="5">STDEV(D7:D24)/SQRT(COUNT(D7:D24))</f>
        <v>2.3307277118244993</v>
      </c>
      <c r="L11" s="6">
        <f t="shared" si="5"/>
        <v>1.3961899602950734</v>
      </c>
      <c r="M11" s="6">
        <f t="shared" si="5"/>
        <v>1.6930375601567944</v>
      </c>
    </row>
    <row r="12" spans="1:13" x14ac:dyDescent="0.25">
      <c r="A12" s="1">
        <v>1888</v>
      </c>
      <c r="B12" s="1" t="s">
        <v>3</v>
      </c>
      <c r="C12" s="1">
        <v>132</v>
      </c>
      <c r="D12" s="1">
        <v>141</v>
      </c>
      <c r="E12" s="1">
        <v>124</v>
      </c>
      <c r="F12" s="1">
        <v>133</v>
      </c>
      <c r="I12" s="4" t="s">
        <v>12</v>
      </c>
      <c r="J12" s="6">
        <f>STDEV(C2:C6)/SQRT(COUNT(C2:C6))</f>
        <v>6.2632739042771615</v>
      </c>
      <c r="K12" s="6">
        <f t="shared" ref="K12:M12" si="6">STDEV(D2:D6)/SQRT(COUNT(D2:D6))</f>
        <v>7.0751395745950356</v>
      </c>
      <c r="L12" s="6">
        <f t="shared" si="6"/>
        <v>5.2161863463645535</v>
      </c>
      <c r="M12" s="6">
        <f t="shared" si="6"/>
        <v>4.8665182625774657</v>
      </c>
    </row>
    <row r="13" spans="1:13" x14ac:dyDescent="0.25">
      <c r="A13" s="1">
        <v>1889</v>
      </c>
      <c r="B13" s="1" t="s">
        <v>3</v>
      </c>
      <c r="C13" s="1">
        <v>127</v>
      </c>
      <c r="D13" s="1">
        <v>121</v>
      </c>
      <c r="E13" s="1">
        <v>128</v>
      </c>
      <c r="F13" s="1">
        <v>120</v>
      </c>
    </row>
    <row r="14" spans="1:13" x14ac:dyDescent="0.25">
      <c r="A14" s="1">
        <v>1890</v>
      </c>
      <c r="B14" s="1" t="s">
        <v>3</v>
      </c>
      <c r="C14" s="1">
        <v>126</v>
      </c>
      <c r="D14" s="1">
        <v>132</v>
      </c>
      <c r="E14" s="1">
        <v>132</v>
      </c>
      <c r="F14" s="1">
        <v>125</v>
      </c>
    </row>
    <row r="15" spans="1:13" ht="21" x14ac:dyDescent="0.35">
      <c r="A15" s="1">
        <v>1891</v>
      </c>
      <c r="B15" s="1" t="s">
        <v>3</v>
      </c>
      <c r="C15" s="1">
        <v>120</v>
      </c>
      <c r="D15" s="1">
        <v>113</v>
      </c>
      <c r="E15" s="1">
        <v>115</v>
      </c>
      <c r="F15" s="1">
        <v>120</v>
      </c>
      <c r="I15" s="7" t="s">
        <v>22</v>
      </c>
    </row>
    <row r="16" spans="1:13" x14ac:dyDescent="0.25">
      <c r="A16" s="1">
        <v>1892</v>
      </c>
      <c r="B16" s="1" t="s">
        <v>3</v>
      </c>
      <c r="C16" s="1">
        <v>137</v>
      </c>
      <c r="D16" s="1">
        <v>133</v>
      </c>
      <c r="E16" s="1">
        <v>122</v>
      </c>
      <c r="F16" s="1">
        <v>135</v>
      </c>
    </row>
    <row r="17" spans="1:6" x14ac:dyDescent="0.25">
      <c r="A17" s="1">
        <v>1893</v>
      </c>
      <c r="B17" s="1" t="s">
        <v>3</v>
      </c>
      <c r="C17" s="1">
        <v>133</v>
      </c>
      <c r="D17" s="1">
        <v>132</v>
      </c>
      <c r="E17" s="1">
        <v>123</v>
      </c>
      <c r="F17" s="1">
        <v>134</v>
      </c>
    </row>
    <row r="18" spans="1:6" x14ac:dyDescent="0.25">
      <c r="A18" s="1">
        <v>1894</v>
      </c>
      <c r="B18" s="1" t="s">
        <v>3</v>
      </c>
      <c r="C18" s="1">
        <v>126</v>
      </c>
      <c r="D18" s="1">
        <v>132</v>
      </c>
      <c r="E18" s="1">
        <v>117</v>
      </c>
      <c r="F18" s="1">
        <v>123</v>
      </c>
    </row>
    <row r="19" spans="1:6" x14ac:dyDescent="0.25">
      <c r="A19" s="1">
        <v>1895</v>
      </c>
      <c r="B19" s="1" t="s">
        <v>3</v>
      </c>
      <c r="C19" s="1">
        <v>126</v>
      </c>
      <c r="D19" s="1">
        <v>122</v>
      </c>
      <c r="E19" s="1">
        <v>121</v>
      </c>
      <c r="F19" s="1">
        <v>130</v>
      </c>
    </row>
    <row r="20" spans="1:6" x14ac:dyDescent="0.25">
      <c r="A20" s="1">
        <v>1896</v>
      </c>
      <c r="B20" s="1" t="s">
        <v>3</v>
      </c>
      <c r="C20" s="1">
        <v>117</v>
      </c>
      <c r="D20" s="1">
        <v>111</v>
      </c>
      <c r="E20" s="1">
        <v>110</v>
      </c>
      <c r="F20" s="1">
        <v>117</v>
      </c>
    </row>
    <row r="21" spans="1:6" x14ac:dyDescent="0.25">
      <c r="A21" s="1">
        <v>1897</v>
      </c>
      <c r="B21" s="1" t="s">
        <v>3</v>
      </c>
      <c r="C21" s="1">
        <v>127</v>
      </c>
      <c r="D21" s="1">
        <v>124</v>
      </c>
      <c r="E21" s="1">
        <v>120</v>
      </c>
      <c r="F21" s="1">
        <v>126</v>
      </c>
    </row>
    <row r="22" spans="1:6" x14ac:dyDescent="0.25">
      <c r="A22" s="1">
        <v>1898</v>
      </c>
      <c r="B22" s="1" t="s">
        <v>3</v>
      </c>
      <c r="C22" s="1">
        <v>130</v>
      </c>
      <c r="D22" s="1">
        <v>128</v>
      </c>
      <c r="E22" s="1">
        <v>121</v>
      </c>
      <c r="F22" s="1">
        <v>126</v>
      </c>
    </row>
    <row r="23" spans="1:6" x14ac:dyDescent="0.25">
      <c r="A23" s="1">
        <v>1899</v>
      </c>
      <c r="B23" s="1" t="s">
        <v>3</v>
      </c>
      <c r="C23" s="1">
        <v>118</v>
      </c>
      <c r="D23" s="1">
        <v>117</v>
      </c>
      <c r="E23" s="1">
        <v>117</v>
      </c>
      <c r="F23" s="1">
        <v>118</v>
      </c>
    </row>
    <row r="24" spans="1:6" x14ac:dyDescent="0.25">
      <c r="A24" s="1">
        <v>1912</v>
      </c>
      <c r="B24" s="1" t="s">
        <v>3</v>
      </c>
      <c r="C24" s="1">
        <v>128</v>
      </c>
      <c r="D24" s="1"/>
      <c r="E24" s="1">
        <v>117</v>
      </c>
      <c r="F24" s="1">
        <v>127</v>
      </c>
    </row>
    <row r="26" spans="1:6" x14ac:dyDescent="0.25">
      <c r="A26" t="s">
        <v>13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Kellen Calinger</dc:creator>
  <cp:lastModifiedBy>Kellen Calinger</cp:lastModifiedBy>
  <dcterms:created xsi:type="dcterms:W3CDTF">2023-03-03T16:49:39Z</dcterms:created>
  <dcterms:modified xsi:type="dcterms:W3CDTF">2023-07-01T20:19:53Z</dcterms:modified>
</cp:coreProperties>
</file>